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SR\GRANTS\Proposal Development\_Proposal Preparation\Budget Development\Graduate Assistantship Costs\"/>
    </mc:Choice>
  </mc:AlternateContent>
  <xr:revisionPtr revIDLastSave="0" documentId="13_ncr:1_{0A824CD9-387C-402D-ADCF-14CFDD1684A5}" xr6:coauthVersionLast="47" xr6:coauthVersionMax="47" xr10:uidLastSave="{00000000-0000-0000-0000-000000000000}"/>
  <bookViews>
    <workbookView xWindow="-108" yWindow="-108" windowWidth="23256" windowHeight="12456" xr2:uid="{7D0260EA-FCC0-4C4A-95B6-9BCB6C718D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14" i="1" s="1"/>
  <c r="D14" i="1"/>
  <c r="E13" i="1"/>
  <c r="F13" i="1" s="1"/>
  <c r="D13" i="1"/>
  <c r="D28" i="1" s="1"/>
  <c r="H8" i="1"/>
  <c r="H23" i="1" s="1"/>
  <c r="G8" i="1"/>
  <c r="G23" i="1" s="1"/>
  <c r="F8" i="1"/>
  <c r="F23" i="1" s="1"/>
  <c r="E8" i="1"/>
  <c r="E23" i="1" s="1"/>
  <c r="D8" i="1"/>
  <c r="C29" i="1"/>
  <c r="D29" i="1"/>
  <c r="B29" i="1"/>
  <c r="C28" i="1"/>
  <c r="B28" i="1"/>
  <c r="C25" i="1"/>
  <c r="D25" i="1"/>
  <c r="E25" i="1"/>
  <c r="F25" i="1"/>
  <c r="G25" i="1"/>
  <c r="H25" i="1"/>
  <c r="C24" i="1"/>
  <c r="D24" i="1"/>
  <c r="E24" i="1"/>
  <c r="F24" i="1"/>
  <c r="G24" i="1"/>
  <c r="H24" i="1"/>
  <c r="B24" i="1"/>
  <c r="B25" i="1"/>
  <c r="C23" i="1"/>
  <c r="D23" i="1"/>
  <c r="B23" i="1"/>
  <c r="C19" i="1"/>
  <c r="C21" i="1" s="1"/>
  <c r="D19" i="1"/>
  <c r="D21" i="1" s="1"/>
  <c r="E19" i="1"/>
  <c r="E21" i="1" s="1"/>
  <c r="F19" i="1"/>
  <c r="F21" i="1" s="1"/>
  <c r="G19" i="1"/>
  <c r="G21" i="1" s="1"/>
  <c r="H19" i="1"/>
  <c r="H21" i="1" s="1"/>
  <c r="B19" i="1"/>
  <c r="B21" i="1" s="1"/>
  <c r="G14" i="1" l="1"/>
  <c r="F29" i="1"/>
  <c r="E29" i="1"/>
  <c r="G13" i="1"/>
  <c r="F28" i="1"/>
  <c r="E28" i="1"/>
  <c r="B26" i="1"/>
  <c r="H26" i="1"/>
  <c r="G26" i="1"/>
  <c r="F26" i="1"/>
  <c r="E26" i="1"/>
  <c r="D26" i="1"/>
  <c r="C26" i="1"/>
  <c r="H11" i="1"/>
  <c r="H6" i="1"/>
  <c r="G11" i="1"/>
  <c r="G6" i="1"/>
  <c r="C6" i="1"/>
  <c r="D6" i="1"/>
  <c r="E6" i="1"/>
  <c r="F6" i="1"/>
  <c r="B6" i="1"/>
  <c r="B11" i="1"/>
  <c r="C11" i="1"/>
  <c r="D11" i="1"/>
  <c r="E11" i="1"/>
  <c r="F11" i="1"/>
  <c r="H14" i="1" l="1"/>
  <c r="H29" i="1" s="1"/>
  <c r="G29" i="1"/>
  <c r="H13" i="1"/>
  <c r="H28" i="1" s="1"/>
  <c r="G28" i="1"/>
</calcChain>
</file>

<file path=xl/sharedStrings.xml><?xml version="1.0" encoding="utf-8"?>
<sst xmlns="http://schemas.openxmlformats.org/spreadsheetml/2006/main" count="46" uniqueCount="29">
  <si>
    <t>2025-26</t>
  </si>
  <si>
    <t>2026-27</t>
  </si>
  <si>
    <t>Salary</t>
  </si>
  <si>
    <t>Payroll Taxes</t>
  </si>
  <si>
    <t>Health Insurance</t>
  </si>
  <si>
    <t>Tuition Waiver (Resident)</t>
  </si>
  <si>
    <t>Tuition Waiver (Nonresident)</t>
  </si>
  <si>
    <t>3% of salary</t>
  </si>
  <si>
    <t>Note</t>
  </si>
  <si>
    <t>3% annual increase</t>
  </si>
  <si>
    <t>2027-28</t>
  </si>
  <si>
    <t>2028-29</t>
  </si>
  <si>
    <t>2029-30</t>
  </si>
  <si>
    <t>Medical-Related Benefits Total</t>
  </si>
  <si>
    <t>2030-31</t>
  </si>
  <si>
    <t>Likelihood of salary increase is slim</t>
  </si>
  <si>
    <t>2031-32</t>
  </si>
  <si>
    <t>Medical Clinic Fee Payment</t>
  </si>
  <si>
    <t>Wellness Fee Payment</t>
  </si>
  <si>
    <t>Winter Quarter: December 16 through March 15</t>
  </si>
  <si>
    <t>Fall Quarter: September 16 through December 15</t>
  </si>
  <si>
    <t>Spring Quarter: March 16 through June 15.</t>
  </si>
  <si>
    <t xml:space="preserve">Assistantship Payroll Contract Dates </t>
  </si>
  <si>
    <t xml:space="preserve">Costs Per Quarter </t>
  </si>
  <si>
    <t xml:space="preserve">Costs by Academic Year </t>
  </si>
  <si>
    <t>Graduate Assistantship Costs (Estimates in Yellow)</t>
  </si>
  <si>
    <t>see above notes</t>
  </si>
  <si>
    <t>15% annual increase</t>
  </si>
  <si>
    <t>updated 6.10.26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</si>
</sst>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i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1" fillId="0" borderId="1" xfId="0" applyNumberFormat="1" applyFont="1" applyBorder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1" xfId="0" applyNumberFormat="1" applyBorder="1"/>
    <xf numFmtId="4" fontId="1" fillId="0" borderId="0" xfId="0" applyNumberFormat="1" applyFont="1"/>
    <xf numFmtId="0" fontId="0" fillId="2" borderId="0" xfId="0" applyFill="1"/>
    <xf numFmtId="4" fontId="0" fillId="2" borderId="0" xfId="0" applyNumberFormat="1" applyFill="1"/>
    <xf numFmtId="0" fontId="3" fillId="0" borderId="0" xfId="0" applyFont="1"/>
    <xf numFmtId="0" fontId="4" fillId="0" borderId="0" xfId="0" applyFont="1"/>
    <xf numFmtId="3" fontId="0" fillId="0" borderId="0" xfId="0" applyNumberFormat="1"/>
    <xf numFmtId="0" fontId="2" fillId="0" borderId="1" xfId="0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/>
    <xf numFmtId="0" fontId="2" fillId="0" borderId="2" xfId="0" applyFont="1" applyBorder="1" applyAlignment="1">
      <alignment horizontal="center"/>
    </xf>
    <xf numFmtId="4" fontId="6" fillId="0" borderId="0" xfId="0" applyNumberFormat="1" applyFont="1"/>
    <xf numFmtId="4" fontId="0" fillId="0" borderId="0" xfId="0" applyNumberFormat="1" applyFill="1"/>
    <xf numFmtId="4" fontId="0" fillId="0" borderId="1" xfId="0" applyNumberFormat="1" applyFill="1" applyBorder="1"/>
    <xf numFmtId="4" fontId="1" fillId="0" borderId="0" xfId="0" applyNumberFormat="1" applyFont="1" applyFill="1"/>
    <xf numFmtId="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2BB1-89AF-42F5-BC59-DE6BD8B8D6C2}">
  <dimension ref="A1:O36"/>
  <sheetViews>
    <sheetView tabSelected="1" workbookViewId="0">
      <selection activeCell="I26" sqref="I26"/>
    </sheetView>
  </sheetViews>
  <sheetFormatPr defaultRowHeight="14.4" x14ac:dyDescent="0.3"/>
  <cols>
    <col min="1" max="1" width="28.21875" customWidth="1"/>
    <col min="2" max="8" width="9.21875" style="2"/>
    <col min="9" max="9" width="32.21875" style="2" customWidth="1"/>
    <col min="10" max="15" width="9.21875" style="2"/>
  </cols>
  <sheetData>
    <row r="1" spans="1:15" ht="18" x14ac:dyDescent="0.35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5" t="s">
        <v>28</v>
      </c>
    </row>
    <row r="2" spans="1:15" ht="18" x14ac:dyDescent="0.35">
      <c r="A2" s="13" t="s">
        <v>24</v>
      </c>
      <c r="B2" s="11"/>
      <c r="C2" s="11"/>
      <c r="D2" s="11"/>
      <c r="E2" s="11"/>
      <c r="F2" s="11"/>
      <c r="G2" s="11"/>
      <c r="H2" s="11"/>
      <c r="I2" s="11"/>
    </row>
    <row r="3" spans="1:15" x14ac:dyDescent="0.3">
      <c r="B3" s="1" t="s">
        <v>0</v>
      </c>
      <c r="C3" s="1" t="s">
        <v>1</v>
      </c>
      <c r="D3" s="1" t="s">
        <v>10</v>
      </c>
      <c r="E3" s="1" t="s">
        <v>11</v>
      </c>
      <c r="F3" s="1" t="s">
        <v>12</v>
      </c>
      <c r="G3" s="1" t="s">
        <v>14</v>
      </c>
      <c r="H3" s="1" t="s">
        <v>16</v>
      </c>
      <c r="I3" s="1" t="s">
        <v>8</v>
      </c>
    </row>
    <row r="4" spans="1:15" x14ac:dyDescent="0.3">
      <c r="A4" t="s">
        <v>2</v>
      </c>
      <c r="B4" s="16">
        <v>14000</v>
      </c>
      <c r="C4" s="16">
        <v>14000</v>
      </c>
      <c r="D4" s="16">
        <v>14000</v>
      </c>
      <c r="E4" s="16">
        <v>15000</v>
      </c>
      <c r="F4" s="16">
        <v>15000</v>
      </c>
      <c r="G4" s="16">
        <v>15000</v>
      </c>
      <c r="H4" s="16">
        <v>15000</v>
      </c>
      <c r="I4" s="2" t="s">
        <v>15</v>
      </c>
    </row>
    <row r="5" spans="1:15" x14ac:dyDescent="0.3">
      <c r="B5" s="16"/>
      <c r="C5" s="16"/>
      <c r="D5" s="16"/>
      <c r="E5" s="16"/>
      <c r="F5" s="16"/>
      <c r="G5" s="16"/>
      <c r="H5" s="16"/>
    </row>
    <row r="6" spans="1:15" x14ac:dyDescent="0.3">
      <c r="A6" t="s">
        <v>3</v>
      </c>
      <c r="B6" s="16">
        <f t="shared" ref="B6:H6" si="0">B4*0.03</f>
        <v>420</v>
      </c>
      <c r="C6" s="16">
        <f t="shared" si="0"/>
        <v>420</v>
      </c>
      <c r="D6" s="16">
        <f t="shared" si="0"/>
        <v>420</v>
      </c>
      <c r="E6" s="16">
        <f t="shared" si="0"/>
        <v>450</v>
      </c>
      <c r="F6" s="16">
        <f t="shared" si="0"/>
        <v>450</v>
      </c>
      <c r="G6" s="16">
        <f t="shared" si="0"/>
        <v>450</v>
      </c>
      <c r="H6" s="16">
        <f t="shared" si="0"/>
        <v>450</v>
      </c>
      <c r="I6" s="2" t="s">
        <v>7</v>
      </c>
    </row>
    <row r="7" spans="1:15" x14ac:dyDescent="0.3">
      <c r="B7" s="16"/>
      <c r="C7" s="16"/>
      <c r="D7" s="16"/>
      <c r="E7" s="16"/>
      <c r="F7" s="16"/>
      <c r="G7" s="16"/>
      <c r="H7" s="16"/>
    </row>
    <row r="8" spans="1:15" x14ac:dyDescent="0.3">
      <c r="A8" t="s">
        <v>4</v>
      </c>
      <c r="B8" s="16">
        <v>2069</v>
      </c>
      <c r="C8" s="16">
        <v>2275.9</v>
      </c>
      <c r="D8" s="16">
        <f>C8*1.15</f>
        <v>2617.2849999999999</v>
      </c>
      <c r="E8" s="16">
        <f>D8*1.15</f>
        <v>3009.8777499999997</v>
      </c>
      <c r="F8" s="16">
        <f>E8*1.15</f>
        <v>3461.3594124999995</v>
      </c>
      <c r="G8" s="16">
        <f>F8*1.15</f>
        <v>3980.563324374999</v>
      </c>
      <c r="H8" s="16">
        <f>G8*1.15</f>
        <v>4577.6478230312487</v>
      </c>
      <c r="I8" s="2" t="s">
        <v>27</v>
      </c>
    </row>
    <row r="9" spans="1:15" x14ac:dyDescent="0.3">
      <c r="A9" t="s">
        <v>17</v>
      </c>
      <c r="B9" s="16">
        <v>308.88</v>
      </c>
      <c r="C9" s="16">
        <v>308.88</v>
      </c>
      <c r="D9" s="16">
        <v>308.88</v>
      </c>
      <c r="E9" s="16">
        <v>308.88</v>
      </c>
      <c r="F9" s="16">
        <v>308.88</v>
      </c>
      <c r="G9" s="16">
        <v>308.88</v>
      </c>
      <c r="H9" s="16">
        <v>308.88</v>
      </c>
    </row>
    <row r="10" spans="1:15" x14ac:dyDescent="0.3">
      <c r="A10" t="s">
        <v>18</v>
      </c>
      <c r="B10" s="17">
        <v>54</v>
      </c>
      <c r="C10" s="17">
        <v>54</v>
      </c>
      <c r="D10" s="17">
        <v>54</v>
      </c>
      <c r="E10" s="17">
        <v>54</v>
      </c>
      <c r="F10" s="17">
        <v>54</v>
      </c>
      <c r="G10" s="17">
        <v>54</v>
      </c>
      <c r="H10" s="17">
        <v>54</v>
      </c>
    </row>
    <row r="11" spans="1:15" x14ac:dyDescent="0.3">
      <c r="A11" t="s">
        <v>13</v>
      </c>
      <c r="B11" s="18">
        <f t="shared" ref="B11:H11" si="1">SUM(B8:B10)</f>
        <v>2431.88</v>
      </c>
      <c r="C11" s="18">
        <f t="shared" si="1"/>
        <v>2638.78</v>
      </c>
      <c r="D11" s="18">
        <f t="shared" si="1"/>
        <v>2980.165</v>
      </c>
      <c r="E11" s="18">
        <f t="shared" si="1"/>
        <v>3372.7577499999998</v>
      </c>
      <c r="F11" s="18">
        <f t="shared" si="1"/>
        <v>3824.2394124999996</v>
      </c>
      <c r="G11" s="18">
        <f t="shared" si="1"/>
        <v>4343.4433243749991</v>
      </c>
      <c r="H11" s="18">
        <f t="shared" si="1"/>
        <v>4940.5278230312488</v>
      </c>
    </row>
    <row r="12" spans="1:15" x14ac:dyDescent="0.3">
      <c r="B12" s="16"/>
      <c r="C12" s="16"/>
      <c r="D12" s="16"/>
      <c r="E12" s="16"/>
      <c r="F12" s="16"/>
      <c r="G12" s="16"/>
      <c r="H12" s="16"/>
    </row>
    <row r="13" spans="1:15" x14ac:dyDescent="0.3">
      <c r="A13" t="s">
        <v>5</v>
      </c>
      <c r="B13" s="16">
        <v>10579.95</v>
      </c>
      <c r="C13" s="16">
        <v>10929</v>
      </c>
      <c r="D13" s="16">
        <f>C13*1.03</f>
        <v>11256.87</v>
      </c>
      <c r="E13" s="16">
        <f t="shared" ref="E13:H13" si="2">D13*1.03</f>
        <v>11594.5761</v>
      </c>
      <c r="F13" s="16">
        <f t="shared" si="2"/>
        <v>11942.413383000001</v>
      </c>
      <c r="G13" s="16">
        <f t="shared" si="2"/>
        <v>12300.685784490001</v>
      </c>
      <c r="H13" s="16">
        <f t="shared" si="2"/>
        <v>12669.706358024701</v>
      </c>
      <c r="I13" s="2" t="s">
        <v>9</v>
      </c>
    </row>
    <row r="14" spans="1:15" x14ac:dyDescent="0.3">
      <c r="A14" t="s">
        <v>6</v>
      </c>
      <c r="B14" s="19">
        <v>25880.85</v>
      </c>
      <c r="C14" s="19">
        <v>26734.85</v>
      </c>
      <c r="D14" s="19">
        <f>C14*1.03</f>
        <v>27536.895499999999</v>
      </c>
      <c r="E14" s="19">
        <f t="shared" ref="E14:H14" si="3">D14*1.03</f>
        <v>28363.002365</v>
      </c>
      <c r="F14" s="19">
        <f t="shared" si="3"/>
        <v>29213.892435950002</v>
      </c>
      <c r="G14" s="19">
        <f t="shared" si="3"/>
        <v>30090.309209028503</v>
      </c>
      <c r="H14" s="19">
        <f t="shared" si="3"/>
        <v>30993.018485299359</v>
      </c>
      <c r="I14" s="2" t="s">
        <v>9</v>
      </c>
    </row>
    <row r="16" spans="1:15" s="6" customFormat="1" ht="3" customHeight="1" x14ac:dyDescent="0.3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ht="18" x14ac:dyDescent="0.35">
      <c r="A17" s="13" t="s">
        <v>23</v>
      </c>
    </row>
    <row r="18" spans="1:15" x14ac:dyDescent="0.3">
      <c r="B18" s="1" t="s">
        <v>0</v>
      </c>
      <c r="C18" s="1" t="s">
        <v>1</v>
      </c>
      <c r="D18" s="1" t="s">
        <v>10</v>
      </c>
      <c r="E18" s="1" t="s">
        <v>11</v>
      </c>
      <c r="F18" s="1" t="s">
        <v>12</v>
      </c>
      <c r="G18" s="1" t="s">
        <v>14</v>
      </c>
      <c r="H18" s="1" t="s">
        <v>16</v>
      </c>
      <c r="I18" s="1" t="s">
        <v>8</v>
      </c>
    </row>
    <row r="19" spans="1:15" x14ac:dyDescent="0.3">
      <c r="A19" t="s">
        <v>2</v>
      </c>
      <c r="B19" s="2">
        <f>B4/3</f>
        <v>4666.666666666667</v>
      </c>
      <c r="C19" s="2">
        <f t="shared" ref="C19:H19" si="4">C4/3</f>
        <v>4666.666666666667</v>
      </c>
      <c r="D19" s="2">
        <f t="shared" si="4"/>
        <v>4666.666666666667</v>
      </c>
      <c r="E19" s="2">
        <f t="shared" si="4"/>
        <v>5000</v>
      </c>
      <c r="F19" s="2">
        <f t="shared" si="4"/>
        <v>5000</v>
      </c>
      <c r="G19" s="2">
        <f t="shared" si="4"/>
        <v>5000</v>
      </c>
      <c r="H19" s="2">
        <f t="shared" si="4"/>
        <v>5000</v>
      </c>
      <c r="I19" s="3" t="s">
        <v>26</v>
      </c>
    </row>
    <row r="21" spans="1:15" x14ac:dyDescent="0.3">
      <c r="A21" t="s">
        <v>3</v>
      </c>
      <c r="B21" s="2">
        <f>B19*0.03</f>
        <v>140</v>
      </c>
      <c r="C21" s="2">
        <f t="shared" ref="C21:H21" si="5">C19*0.03</f>
        <v>140</v>
      </c>
      <c r="D21" s="2">
        <f t="shared" si="5"/>
        <v>140</v>
      </c>
      <c r="E21" s="2">
        <f t="shared" si="5"/>
        <v>150</v>
      </c>
      <c r="F21" s="2">
        <f t="shared" si="5"/>
        <v>150</v>
      </c>
      <c r="G21" s="2">
        <f t="shared" si="5"/>
        <v>150</v>
      </c>
      <c r="H21" s="2">
        <f t="shared" si="5"/>
        <v>150</v>
      </c>
    </row>
    <row r="23" spans="1:15" x14ac:dyDescent="0.3">
      <c r="A23" t="s">
        <v>4</v>
      </c>
      <c r="B23" s="2">
        <f>B8/3</f>
        <v>689.66666666666663</v>
      </c>
      <c r="C23" s="2">
        <f t="shared" ref="C23:H23" si="6">C8/3</f>
        <v>758.63333333333333</v>
      </c>
      <c r="D23" s="2">
        <f t="shared" si="6"/>
        <v>872.42833333333328</v>
      </c>
      <c r="E23" s="2">
        <f t="shared" si="6"/>
        <v>1003.2925833333333</v>
      </c>
      <c r="F23" s="2">
        <f t="shared" si="6"/>
        <v>1153.7864708333332</v>
      </c>
      <c r="G23" s="2">
        <f t="shared" si="6"/>
        <v>1326.854441458333</v>
      </c>
      <c r="H23" s="2">
        <f t="shared" si="6"/>
        <v>1525.8826076770829</v>
      </c>
    </row>
    <row r="24" spans="1:15" x14ac:dyDescent="0.3">
      <c r="A24" t="s">
        <v>17</v>
      </c>
      <c r="B24" s="2">
        <f t="shared" ref="B24:H25" si="7">B9/3</f>
        <v>102.96</v>
      </c>
      <c r="C24" s="2">
        <f t="shared" si="7"/>
        <v>102.96</v>
      </c>
      <c r="D24" s="2">
        <f t="shared" si="7"/>
        <v>102.96</v>
      </c>
      <c r="E24" s="2">
        <f t="shared" si="7"/>
        <v>102.96</v>
      </c>
      <c r="F24" s="2">
        <f t="shared" si="7"/>
        <v>102.96</v>
      </c>
      <c r="G24" s="2">
        <f t="shared" si="7"/>
        <v>102.96</v>
      </c>
      <c r="H24" s="2">
        <f t="shared" si="7"/>
        <v>102.96</v>
      </c>
    </row>
    <row r="25" spans="1:15" x14ac:dyDescent="0.3">
      <c r="A25" t="s">
        <v>18</v>
      </c>
      <c r="B25" s="4">
        <f t="shared" si="7"/>
        <v>18</v>
      </c>
      <c r="C25" s="4">
        <f t="shared" si="7"/>
        <v>18</v>
      </c>
      <c r="D25" s="4">
        <f t="shared" si="7"/>
        <v>18</v>
      </c>
      <c r="E25" s="4">
        <f t="shared" si="7"/>
        <v>18</v>
      </c>
      <c r="F25" s="4">
        <f t="shared" si="7"/>
        <v>18</v>
      </c>
      <c r="G25" s="4">
        <f t="shared" si="7"/>
        <v>18</v>
      </c>
      <c r="H25" s="4">
        <f t="shared" si="7"/>
        <v>18</v>
      </c>
    </row>
    <row r="26" spans="1:15" x14ac:dyDescent="0.3">
      <c r="A26" t="s">
        <v>13</v>
      </c>
      <c r="B26" s="5">
        <f t="shared" ref="B26:H26" si="8">SUM(B23:B25)</f>
        <v>810.62666666666667</v>
      </c>
      <c r="C26" s="5">
        <f t="shared" si="8"/>
        <v>879.59333333333336</v>
      </c>
      <c r="D26" s="5">
        <f t="shared" si="8"/>
        <v>993.38833333333332</v>
      </c>
      <c r="E26" s="5">
        <f t="shared" si="8"/>
        <v>1124.2525833333332</v>
      </c>
      <c r="F26" s="5">
        <f t="shared" si="8"/>
        <v>1274.7464708333332</v>
      </c>
      <c r="G26" s="5">
        <f t="shared" si="8"/>
        <v>1447.814441458333</v>
      </c>
      <c r="H26" s="5">
        <f t="shared" si="8"/>
        <v>1646.8426076770829</v>
      </c>
    </row>
    <row r="28" spans="1:15" x14ac:dyDescent="0.3">
      <c r="A28" t="s">
        <v>5</v>
      </c>
      <c r="B28" s="3">
        <f>B13/3</f>
        <v>3526.65</v>
      </c>
      <c r="C28" s="3">
        <f t="shared" ref="C28:H28" si="9">C13/3</f>
        <v>3643</v>
      </c>
      <c r="D28" s="3">
        <f t="shared" si="9"/>
        <v>3752.2900000000004</v>
      </c>
      <c r="E28" s="3">
        <f t="shared" si="9"/>
        <v>3864.8587000000002</v>
      </c>
      <c r="F28" s="3">
        <f t="shared" si="9"/>
        <v>3980.8044610000002</v>
      </c>
      <c r="G28" s="3">
        <f t="shared" si="9"/>
        <v>4100.2285948300005</v>
      </c>
      <c r="H28" s="3">
        <f t="shared" si="9"/>
        <v>4223.2354526749004</v>
      </c>
    </row>
    <row r="29" spans="1:15" x14ac:dyDescent="0.3">
      <c r="A29" t="s">
        <v>6</v>
      </c>
      <c r="B29" s="3">
        <f>B14/3</f>
        <v>8626.9499999999989</v>
      </c>
      <c r="C29" s="3">
        <f t="shared" ref="C29:H29" si="10">C14/3</f>
        <v>8911.6166666666668</v>
      </c>
      <c r="D29" s="3">
        <f t="shared" si="10"/>
        <v>9178.9651666666668</v>
      </c>
      <c r="E29" s="3">
        <f t="shared" si="10"/>
        <v>9454.3341216666668</v>
      </c>
      <c r="F29" s="3">
        <f t="shared" si="10"/>
        <v>9737.9641453166678</v>
      </c>
      <c r="G29" s="3">
        <f t="shared" si="10"/>
        <v>10030.103069676168</v>
      </c>
      <c r="H29" s="3">
        <f t="shared" si="10"/>
        <v>10331.006161766452</v>
      </c>
    </row>
    <row r="30" spans="1:15" x14ac:dyDescent="0.3">
      <c r="D30" s="10"/>
      <c r="E30" s="10"/>
    </row>
    <row r="31" spans="1:15" s="6" customFormat="1" ht="2.5499999999999998" customHeight="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t="15" customHeight="1" x14ac:dyDescent="0.3"/>
    <row r="33" spans="1:4" x14ac:dyDescent="0.3">
      <c r="A33" s="8" t="s">
        <v>22</v>
      </c>
    </row>
    <row r="34" spans="1:4" x14ac:dyDescent="0.3">
      <c r="A34" s="9" t="s">
        <v>20</v>
      </c>
    </row>
    <row r="35" spans="1:4" x14ac:dyDescent="0.3">
      <c r="A35" s="9" t="s">
        <v>19</v>
      </c>
    </row>
    <row r="36" spans="1:4" x14ac:dyDescent="0.3">
      <c r="A36" s="9" t="s">
        <v>21</v>
      </c>
      <c r="D36" s="12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Houser</dc:creator>
  <cp:lastModifiedBy>Leslie Hunter</cp:lastModifiedBy>
  <dcterms:created xsi:type="dcterms:W3CDTF">2024-07-12T01:22:48Z</dcterms:created>
  <dcterms:modified xsi:type="dcterms:W3CDTF">2026-06-10T20:12:30Z</dcterms:modified>
</cp:coreProperties>
</file>