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565" firstSheet="2" activeTab="2"/>
  </bookViews>
  <sheets>
    <sheet name="calc" sheetId="1" r:id="rId1"/>
    <sheet name="form" sheetId="2" r:id="rId2"/>
    <sheet name="form (2)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<sst xmlns="http://schemas.openxmlformats.org/spreadsheetml/2006/main" count="53" uniqueCount="51">
  <si>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Interest Rate</t>
  </si>
  <si>
    <t>Interest Owed</t>
  </si>
  <si>
    <t>Amount Owed</t>
  </si>
  <si>
    <t># of Days Late</t>
  </si>
  <si>
    <t>TRAVEL ADVANCE REPAYMENT - DEFAULT</t>
  </si>
  <si>
    <t>Amount of advance used by traveler</t>
  </si>
  <si>
    <t>Travel advance received</t>
  </si>
  <si>
    <t xml:space="preserve">Interest owed </t>
  </si>
  <si>
    <t>Total owed to CWU</t>
  </si>
  <si>
    <t>Number of days in default</t>
  </si>
  <si>
    <t xml:space="preserve">Advance owed </t>
  </si>
  <si>
    <t xml:space="preserve">Additional expenses to be </t>
  </si>
  <si>
    <t>reimbursed to traveler</t>
  </si>
  <si>
    <t>Total amount owed/(refunded)</t>
  </si>
  <si>
    <t>TRAVEL ADVANCE INTEREST CALCULATOR</t>
  </si>
  <si>
    <t>My expense voucher should be turned in by July 10th to the Accounts Payable office MS 7470.</t>
  </si>
  <si>
    <t>Starting July 11th my advance is considered delinquent.  I turn an expense voucher in on July 25th.</t>
  </si>
  <si>
    <t>(see below for example)</t>
  </si>
  <si>
    <t>the travelers trip.  For example, I had an advance for $500 for a trip I took to Las Vegas June 15-25th.</t>
  </si>
  <si>
    <r>
      <t xml:space="preserve">The number of days in default is 15.  </t>
    </r>
    <r>
      <rPr>
        <sz val="10"/>
        <rFont val="Arial"/>
        <family val="2"/>
      </rPr>
      <t xml:space="preserve">After inserting 500 in the "Travel Advance Received" box </t>
    </r>
  </si>
  <si>
    <t>and 15 in the "Number of Days in Default" box, my interest owed is $2.05</t>
  </si>
  <si>
    <t>Travel Advance Received</t>
  </si>
  <si>
    <t>Number of Days in Default</t>
  </si>
  <si>
    <t xml:space="preserve">Interest Owed </t>
  </si>
  <si>
    <t>I show a total of $750 worth of travel expenses for my trip on the Travel Expense Voucher.  I deduct</t>
  </si>
  <si>
    <t>the amount of the advance ($500) and am left showing a $250 balance.  Since my advance is</t>
  </si>
  <si>
    <t>delinquent, I reduce the $250 by $2.05 (the amount of interest I owe).  I now show a total of $247.95</t>
  </si>
  <si>
    <t>as the total amount due to me.</t>
  </si>
  <si>
    <t>Scenario 1</t>
  </si>
  <si>
    <t>Scenario 2</t>
  </si>
  <si>
    <t>I show a total of $450 worth of travel expenses for my trip on the Travel Expense Voucher.  I deduct</t>
  </si>
  <si>
    <t>the amount of the advance ($500) and I now owe $50 back to CWU.  Since my advance is delinquent</t>
  </si>
  <si>
    <t>I owe an additional $2.05 to CWU.  The balance on the expense voucher is now &lt;$52.05&gt;</t>
  </si>
  <si>
    <r>
      <t>Number of days in default</t>
    </r>
    <r>
      <rPr>
        <sz val="10"/>
        <rFont val="Arial"/>
        <family val="0"/>
      </rPr>
      <t xml:space="preserve"> = advances become delinquent after the 10th of the month following </t>
    </r>
  </si>
  <si>
    <t>Interest should be separated from</t>
  </si>
  <si>
    <t>other expenses on the travel expense</t>
  </si>
  <si>
    <t>Interest is paid by the traveler</t>
  </si>
  <si>
    <t>When I take my check to cashiers I will need to have the accounting information with me.  I would</t>
  </si>
  <si>
    <t>voucher as shown in this example</t>
  </si>
  <si>
    <t>of Scenario 2</t>
  </si>
  <si>
    <t>NOT the department</t>
  </si>
  <si>
    <t>ACCOUNTING INFORMATION</t>
  </si>
  <si>
    <t>ACCOUNT</t>
  </si>
  <si>
    <t>AMOUNT</t>
  </si>
  <si>
    <t>TOTAL</t>
  </si>
  <si>
    <t>VOUCHER NUMBER</t>
  </si>
  <si>
    <t>WARRANT NO</t>
  </si>
  <si>
    <t>tell cashiers that $50 will be applied to 16902 and the same speedkey the advance was taken from</t>
  </si>
  <si>
    <t>and the other 2.05 is to applied to 44990 and 2105200001</t>
  </si>
  <si>
    <t>Interest owed on a Travel Advance is to be credited to account 44990 and speedkey 2105200001</t>
  </si>
  <si>
    <t>SPEEDkey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</si>
</sst>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7"/>
      <name val="Small Fonts"/>
      <family val="0"/>
    </font>
    <font>
      <b/>
      <sz val="10"/>
      <name val="MS Sans Serif"/>
      <family val="0"/>
    </font>
    <font>
      <b/>
      <sz val="9"/>
      <name val="Times New Roman"/>
      <family val="0"/>
    </font>
    <font>
      <b/>
      <sz val="6"/>
      <name val="Small Font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5" fillId="0" borderId="21" xfId="0" applyFont="1" applyBorder="1" applyAlignment="1">
      <alignment/>
    </xf>
    <xf numFmtId="40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0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left"/>
    </xf>
    <xf numFmtId="40" fontId="5" fillId="0" borderId="25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5" fillId="0" borderId="30" xfId="0" applyFont="1" applyBorder="1" applyAlignment="1" quotePrefix="1">
      <alignment/>
    </xf>
    <xf numFmtId="0" fontId="5" fillId="0" borderId="30" xfId="0" applyFont="1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2.7109375" style="0" bestFit="1" customWidth="1"/>
    <col min="3" max="3" width="11.57421875" style="0" bestFit="1" customWidth="1"/>
    <col min="5" max="5" width="13.140625" style="0" bestFit="1" customWidth="1"/>
    <col min="7" max="7" width="12.421875" style="0" bestFit="1" customWidth="1"/>
  </cols>
  <sheetData>
    <row r="1" spans="1:7" s="2" customFormat="1" ht="12.75">
      <c r="A1" s="3" t="s">
        <v>2</v>
      </c>
      <c r="C1" s="3" t="s">
        <v>0</v>
      </c>
      <c r="E1" s="3" t="s">
        <v>3</v>
      </c>
      <c r="G1" s="3" t="s">
        <v>1</v>
      </c>
    </row>
    <row r="2" spans="1:7" ht="12.75">
      <c r="A2" s="4">
        <v>1000</v>
      </c>
      <c r="C2" s="1">
        <v>0.1</v>
      </c>
      <c r="E2">
        <v>10</v>
      </c>
      <c r="G2" s="4">
        <f>+(A2*(C2/365)*E2)</f>
        <v>2.7397260273972606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.28125" style="0" customWidth="1"/>
    <col min="2" max="2" width="31.00390625" style="0" bestFit="1" customWidth="1"/>
    <col min="3" max="3" width="2.28125" style="0" customWidth="1"/>
    <col min="4" max="4" width="9.28125" style="0" bestFit="1" customWidth="1"/>
    <col min="5" max="5" width="2.28125" style="0" customWidth="1"/>
    <col min="7" max="7" width="2.28125" style="0" customWidth="1"/>
  </cols>
  <sheetData>
    <row r="1" ht="12.75">
      <c r="A1" t="s">
        <v>4</v>
      </c>
    </row>
    <row r="4" spans="2:4" ht="12.75">
      <c r="B4" s="2" t="s">
        <v>6</v>
      </c>
      <c r="D4" s="6">
        <v>600</v>
      </c>
    </row>
    <row r="5" spans="2:4" ht="12.75">
      <c r="B5" s="2"/>
      <c r="D5" s="4"/>
    </row>
    <row r="6" spans="2:4" ht="12.75">
      <c r="B6" s="2" t="s">
        <v>5</v>
      </c>
      <c r="D6" s="6">
        <v>600</v>
      </c>
    </row>
    <row r="7" spans="2:4" ht="12.75">
      <c r="B7" s="2"/>
      <c r="D7" s="4"/>
    </row>
    <row r="8" spans="2:4" ht="12.75">
      <c r="B8" s="2" t="s">
        <v>10</v>
      </c>
      <c r="D8" s="6">
        <f>+D4-D6</f>
        <v>0</v>
      </c>
    </row>
    <row r="9" ht="12.75">
      <c r="B9" s="2"/>
    </row>
    <row r="10" spans="2:4" ht="12.75">
      <c r="B10" s="2" t="s">
        <v>0</v>
      </c>
      <c r="D10" s="6">
        <v>0.1</v>
      </c>
    </row>
    <row r="11" spans="2:4" ht="12.75">
      <c r="B11" s="2"/>
      <c r="D11" s="5"/>
    </row>
    <row r="12" spans="2:4" ht="12.75">
      <c r="B12" s="2" t="s">
        <v>9</v>
      </c>
      <c r="D12" s="6">
        <v>10</v>
      </c>
    </row>
    <row r="13" ht="12.75">
      <c r="B13" s="2"/>
    </row>
    <row r="14" spans="2:4" ht="12.75">
      <c r="B14" s="2" t="s">
        <v>7</v>
      </c>
      <c r="D14" s="6">
        <f>+D8*(D10/365)*D12</f>
        <v>0</v>
      </c>
    </row>
    <row r="15" ht="12.75">
      <c r="B15" s="2"/>
    </row>
    <row r="16" spans="2:4" ht="12.75">
      <c r="B16" s="2" t="s">
        <v>8</v>
      </c>
      <c r="D16" s="6">
        <f>+D8+D14</f>
        <v>0</v>
      </c>
    </row>
    <row r="17" ht="12.75">
      <c r="B17" s="2"/>
    </row>
    <row r="18" ht="12.75">
      <c r="B18" s="2" t="s">
        <v>11</v>
      </c>
    </row>
    <row r="19" spans="2:4" ht="12.75">
      <c r="B19" s="2" t="s">
        <v>12</v>
      </c>
      <c r="D19" s="6">
        <v>150</v>
      </c>
    </row>
    <row r="21" spans="2:4" ht="13.5" thickBot="1">
      <c r="B21" s="2" t="s">
        <v>13</v>
      </c>
      <c r="D21" s="7">
        <f>+D16-D19</f>
        <v>-150</v>
      </c>
    </row>
    <row r="22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6">
      <selection activeCell="L26" sqref="L26"/>
    </sheetView>
  </sheetViews>
  <sheetFormatPr defaultColWidth="9.140625" defaultRowHeight="12.75"/>
  <cols>
    <col min="1" max="1" width="2.28125" style="0" customWidth="1"/>
    <col min="2" max="2" width="31.00390625" style="0" bestFit="1" customWidth="1"/>
    <col min="3" max="3" width="2.28125" style="0" customWidth="1"/>
    <col min="4" max="4" width="12.7109375" style="0" bestFit="1" customWidth="1"/>
    <col min="5" max="5" width="2.28125" style="0" customWidth="1"/>
    <col min="6" max="6" width="31.57421875" style="0" bestFit="1" customWidth="1"/>
    <col min="7" max="7" width="10.8515625" style="0" bestFit="1" customWidth="1"/>
  </cols>
  <sheetData>
    <row r="1" ht="12.75">
      <c r="A1" t="s">
        <v>14</v>
      </c>
    </row>
    <row r="2" ht="13.5" thickBot="1"/>
    <row r="3" spans="2:5" ht="13.5" thickBot="1">
      <c r="B3" s="10"/>
      <c r="C3" s="11"/>
      <c r="D3" s="11"/>
      <c r="E3" s="12"/>
    </row>
    <row r="4" spans="2:7" ht="16.5" thickBot="1">
      <c r="B4" s="13" t="s">
        <v>21</v>
      </c>
      <c r="C4" s="14"/>
      <c r="D4" s="8"/>
      <c r="E4" s="15"/>
      <c r="G4" s="20" t="s">
        <v>36</v>
      </c>
    </row>
    <row r="5" spans="2:7" ht="15.75">
      <c r="B5" s="13"/>
      <c r="C5" s="14"/>
      <c r="D5" s="5"/>
      <c r="E5" s="15"/>
      <c r="G5" s="20" t="s">
        <v>40</v>
      </c>
    </row>
    <row r="6" spans="2:5" ht="12.75">
      <c r="B6" s="13" t="s">
        <v>0</v>
      </c>
      <c r="C6" s="14"/>
      <c r="D6" s="6">
        <v>0.1</v>
      </c>
      <c r="E6" s="15"/>
    </row>
    <row r="7" spans="2:5" ht="13.5" thickBot="1">
      <c r="B7" s="13"/>
      <c r="C7" s="14"/>
      <c r="D7" s="5"/>
      <c r="E7" s="15"/>
    </row>
    <row r="8" spans="2:6" ht="13.5" thickBot="1">
      <c r="B8" s="13" t="s">
        <v>22</v>
      </c>
      <c r="C8" s="14"/>
      <c r="D8" s="8"/>
      <c r="E8" s="15"/>
      <c r="F8" t="s">
        <v>17</v>
      </c>
    </row>
    <row r="9" spans="2:5" ht="13.5" thickBot="1">
      <c r="B9" s="13"/>
      <c r="C9" s="14"/>
      <c r="D9" s="14"/>
      <c r="E9" s="15"/>
    </row>
    <row r="10" spans="2:5" ht="13.5" thickBot="1">
      <c r="B10" s="19" t="s">
        <v>23</v>
      </c>
      <c r="C10" s="14"/>
      <c r="D10" s="8">
        <f>D4*(D6/365)*D8</f>
        <v>0</v>
      </c>
      <c r="E10" s="15"/>
    </row>
    <row r="11" spans="2:5" ht="13.5" thickBot="1">
      <c r="B11" s="16"/>
      <c r="C11" s="17"/>
      <c r="D11" s="17"/>
      <c r="E11" s="18"/>
    </row>
    <row r="12" ht="12.75">
      <c r="B12" s="2"/>
    </row>
    <row r="14" ht="12.75">
      <c r="B14" s="9" t="s">
        <v>33</v>
      </c>
    </row>
    <row r="15" ht="12.75">
      <c r="B15" t="s">
        <v>18</v>
      </c>
    </row>
    <row r="16" ht="12.75">
      <c r="B16" t="s">
        <v>15</v>
      </c>
    </row>
    <row r="17" ht="12.75">
      <c r="B17" t="s">
        <v>16</v>
      </c>
    </row>
    <row r="18" ht="12.75">
      <c r="B18" s="9" t="s">
        <v>19</v>
      </c>
    </row>
    <row r="19" ht="12.75">
      <c r="B19" t="s">
        <v>20</v>
      </c>
    </row>
    <row r="21" ht="12.75">
      <c r="B21" s="9" t="s">
        <v>28</v>
      </c>
    </row>
    <row r="22" ht="12.75">
      <c r="B22" t="s">
        <v>24</v>
      </c>
    </row>
    <row r="23" ht="12.75">
      <c r="B23" t="s">
        <v>25</v>
      </c>
    </row>
    <row r="24" ht="12.75">
      <c r="B24" t="s">
        <v>26</v>
      </c>
    </row>
    <row r="25" ht="12.75">
      <c r="B25" t="s">
        <v>27</v>
      </c>
    </row>
    <row r="27" ht="12.75">
      <c r="B27" s="9" t="s">
        <v>29</v>
      </c>
    </row>
    <row r="28" ht="12.75">
      <c r="B28" t="s">
        <v>30</v>
      </c>
    </row>
    <row r="29" ht="12.75">
      <c r="B29" t="s">
        <v>31</v>
      </c>
    </row>
    <row r="30" ht="12.75">
      <c r="B30" t="s">
        <v>32</v>
      </c>
    </row>
    <row r="32" ht="12.75">
      <c r="B32" t="s">
        <v>37</v>
      </c>
    </row>
    <row r="33" ht="12.75">
      <c r="B33" t="s">
        <v>47</v>
      </c>
    </row>
    <row r="34" ht="12.75">
      <c r="B34" t="s">
        <v>48</v>
      </c>
    </row>
    <row r="37" s="9" customFormat="1" ht="15.75">
      <c r="B37" s="20" t="s">
        <v>49</v>
      </c>
    </row>
    <row r="38" ht="13.5" thickBot="1"/>
    <row r="39" spans="2:7" ht="12.75">
      <c r="B39" t="s">
        <v>34</v>
      </c>
      <c r="D39" s="34"/>
      <c r="E39" s="35"/>
      <c r="F39" s="36" t="s">
        <v>41</v>
      </c>
      <c r="G39" s="37"/>
    </row>
    <row r="40" spans="2:7" ht="12.75">
      <c r="B40" t="s">
        <v>35</v>
      </c>
      <c r="D40" s="38" t="s">
        <v>50</v>
      </c>
      <c r="E40" s="21"/>
      <c r="F40" s="22" t="s">
        <v>42</v>
      </c>
      <c r="G40" s="23" t="s">
        <v>43</v>
      </c>
    </row>
    <row r="41" spans="2:7" ht="12.75">
      <c r="B41" t="s">
        <v>38</v>
      </c>
      <c r="D41" s="39"/>
      <c r="E41" s="24"/>
      <c r="F41" s="24">
        <v>53860</v>
      </c>
      <c r="G41" s="25">
        <v>-500</v>
      </c>
    </row>
    <row r="42" spans="2:7" ht="12.75">
      <c r="B42" t="s">
        <v>39</v>
      </c>
      <c r="D42" s="40"/>
      <c r="E42" s="24"/>
      <c r="F42" s="24">
        <v>53890</v>
      </c>
      <c r="G42" s="25">
        <v>450</v>
      </c>
    </row>
    <row r="43" spans="4:7" ht="12.75">
      <c r="D43" s="39">
        <v>2105200001</v>
      </c>
      <c r="E43" s="24"/>
      <c r="F43" s="24">
        <v>44990</v>
      </c>
      <c r="G43" s="25">
        <v>-2.05</v>
      </c>
    </row>
    <row r="44" spans="4:7" ht="12.75">
      <c r="D44" s="40"/>
      <c r="E44" s="24"/>
      <c r="F44" s="24"/>
      <c r="G44" s="25"/>
    </row>
    <row r="45" spans="4:7" ht="12.75">
      <c r="D45" s="40"/>
      <c r="E45" s="24"/>
      <c r="F45" s="24"/>
      <c r="G45" s="25"/>
    </row>
    <row r="46" spans="4:7" ht="12.75">
      <c r="D46" s="41"/>
      <c r="E46" s="26"/>
      <c r="F46" s="14"/>
      <c r="G46" s="27"/>
    </row>
    <row r="47" spans="4:7" ht="12.75">
      <c r="D47" s="42"/>
      <c r="E47" s="28"/>
      <c r="F47" s="29" t="s">
        <v>44</v>
      </c>
      <c r="G47" s="30">
        <f>SUM(G41:G45)</f>
        <v>-52.05</v>
      </c>
    </row>
    <row r="48" spans="4:7" ht="12.75">
      <c r="D48" s="43"/>
      <c r="E48" s="31" t="s">
        <v>45</v>
      </c>
      <c r="F48" s="26"/>
      <c r="G48" s="32" t="s">
        <v>46</v>
      </c>
    </row>
    <row r="49" spans="4:7" ht="12.75">
      <c r="D49" s="43"/>
      <c r="E49" s="14"/>
      <c r="F49" s="26"/>
      <c r="G49" s="15"/>
    </row>
    <row r="50" spans="4:7" ht="13.5" thickBot="1">
      <c r="D50" s="44"/>
      <c r="E50" s="17"/>
      <c r="F50" s="33"/>
      <c r="G50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ledgarde</dc:creator>
  <cp:keywords/>
  <dc:description/>
  <cp:lastModifiedBy>Tina Short</cp:lastModifiedBy>
  <cp:lastPrinted>2003-07-28T17:05:36Z</cp:lastPrinted>
  <dcterms:created xsi:type="dcterms:W3CDTF">2003-06-11T16:56:45Z</dcterms:created>
  <dcterms:modified xsi:type="dcterms:W3CDTF">2022-01-05T00:48:26Z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